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<sst xmlns="http://schemas.openxmlformats.org/spreadsheetml/2006/main" count="249" uniqueCount="117">
  <si>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</si>
  <si>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</si>
  <si>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</si>
  <si>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</si>
  <si>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</si>
  <si>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</si>
  <si>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</si>
  <si>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</si>
  <si>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</si>
  <si>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</si>
  <si>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</si>
  <si>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</si>
  <si>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</si>
  <si>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</si>
  <si>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</si>
  <si>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</si>
  <si>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</si>
  <si>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</si>
  <si>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</si>
  <si>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</si>
  <si>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</si>
  <si>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</si>
  <si>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</si>
  <si>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</si>
  <si>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</si>
  <si>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</si>
  <si>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</si>
  <si>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</si>
  <si>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</si>
  <si>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</si>
  <si>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</si>
  <si>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</si>
  <si>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</si>
  <si>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</si>
  <si>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</si>
  <si>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</si>
  <si>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</si>
  <si>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</si>
  <si>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</si>
  <si>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</si>
  <si>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</si>
  <si>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</si>
  <si>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</si>
  <si>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</si>
  <si>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</si>
  <si>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</si>
  <si>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</si>
  <si>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</si>
  <si>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</si>
  <si>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</si>
  <si>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</si>
  <si>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</si>
  <si>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</si>
  <si>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</si>
  <si>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</si>
  <si>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</si>
  <si>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</si>
  <si>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</si>
  <si>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</si>
  <si>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</si>
  <si>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</si>
  <si>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</si>
  <si>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</si>
  <si>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</si>
  <si>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</si>
  <si>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</si>
  <si>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</si>
  <si>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</si>
  <si>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</si>
  <si>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</si>
  <si>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</si>
  <si>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</si>
  <si>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Comunicazione dello Stock del Debito Commerciale al 31 Dicembre alla Data del 31/12/2022</t>
  </si>
  <si>
    <t>Ammontare Complessivo dei Debiti</t>
  </si>
  <si>
    <t>Ammontare Complessivo dei Debiti (AL NETTO DELL'IVA SPLIT PAYMENT)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</si>
  <si>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</si>
  <si>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</si>
  <si>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</si>
  <si>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</si>
  <si>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</si>
  <si>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</si>
  <si>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</si>
  <si>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</si>
  <si>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</si>
  <si>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</si>
  <si>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</si>
  <si>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</si>
  <si>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</si>
  <si>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</si>
  <si>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</si>
  <si>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</si>
  <si>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</si>
  <si>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</si>
  <si>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</si>
  <si>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</si>
  <si>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</si>
  <si>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</si>
  <si>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</si>
  <si>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</si>
  <si>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</si>
  <si>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</si>
  <si>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</si>
  <si>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</si>
  <si>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</si>
  <si>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</si>
  <si>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</si>
  <si>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</si>
  <si>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</si>
  <si>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</si>
  <si>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</si>
  <si>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</si>
  <si>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</si>
  <si>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</si>
  <si>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</si>
  <si>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Pomaretto</t>
  </si>
  <si>
    <t>Vengono visualizzate tutte le Fatture SCADUTE E NON PAGATE al 31/12/2022</t>
  </si>
  <si>
    <t>0,00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</si>
</sst>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" fontId="1" fillId="25" borderId="14" xfId="0" applyNumberFormat="1" applyFont="1" applyFill="1" applyBorder="1" applyAlignment="1">
      <alignment horizontal="right" vertical="center"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7" t="s">
        <v>103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62" t="s">
        <v>102</v>
      </c>
      <c r="B5" s="263"/>
      <c r="C5" s="187" t="s">
        <v>101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48" t="s">
        <v>100</v>
      </c>
      <c r="O5" s="249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52" t="s">
        <v>99</v>
      </c>
      <c r="B7" s="271"/>
      <c r="C7" s="164" t="str">
        <f>Debiti!G6</f>
        <v>0,00</v>
      </c>
      <c r="D7" s="162"/>
      <c r="E7" s="257" t="s">
        <v>113</v>
      </c>
      <c r="F7" s="258"/>
      <c r="G7" s="258"/>
      <c r="H7" s="97"/>
      <c r="I7" s="183"/>
      <c r="J7" s="182"/>
      <c r="K7" s="97"/>
      <c r="L7" s="173"/>
      <c r="M7" s="181"/>
      <c r="N7" s="248" t="s">
        <v>98</v>
      </c>
      <c r="O7" s="249"/>
      <c r="P7" s="249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4" t="s">
        <v>97</v>
      </c>
      <c r="B9" s="270"/>
      <c r="C9" s="174">
        <f>ElencoFatture!O6</f>
        <v>0</v>
      </c>
      <c r="D9" s="175"/>
      <c r="E9" s="264" t="s">
        <v>91</v>
      </c>
      <c r="F9" s="265" t="s">
        <v>96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4" t="s">
        <v>95</v>
      </c>
      <c r="B10" s="265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4" t="s">
        <v>94</v>
      </c>
      <c r="B11" s="266"/>
      <c r="C11" s="174">
        <f>ElencoFatture!O8</f>
        <v>0</v>
      </c>
      <c r="D11" s="175"/>
      <c r="E11" s="264" t="s">
        <v>91</v>
      </c>
      <c r="F11" s="270"/>
      <c r="G11" s="174">
        <f>C11/100*5</f>
        <v>0</v>
      </c>
      <c r="H11" s="162"/>
      <c r="I11" s="256"/>
      <c r="J11" s="256"/>
      <c r="K11" s="97"/>
      <c r="L11" s="173"/>
      <c r="M11" s="160"/>
      <c r="N11" s="248" t="s">
        <v>93</v>
      </c>
      <c r="O11" s="249"/>
      <c r="P11" s="249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52" t="s">
        <v>92</v>
      </c>
      <c r="B13" s="253"/>
      <c r="C13" s="164">
        <f>C11</f>
        <v>0</v>
      </c>
      <c r="D13" s="172"/>
      <c r="E13" s="252" t="s">
        <v>91</v>
      </c>
      <c r="F13" s="253"/>
      <c r="G13" s="163">
        <f>C13/100*5</f>
        <v>0</v>
      </c>
      <c r="H13" s="162"/>
      <c r="I13" s="254" t="s">
        <v>90</v>
      </c>
      <c r="J13" s="255"/>
      <c r="L13" s="161" t="str">
        <f>IF(ROUND(C7,2)&lt;=ROUND(G13,2),"SI","NO")</f>
        <v>SI</v>
      </c>
      <c r="M13" s="160"/>
      <c r="N13" s="250" t="s">
        <v>89</v>
      </c>
      <c r="O13" s="251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52" t="s">
        <v>88</v>
      </c>
      <c r="B15" s="271"/>
      <c r="C15" s="164">
        <v>0</v>
      </c>
      <c r="D15" s="97"/>
      <c r="E15" s="252" t="s">
        <v>87</v>
      </c>
      <c r="F15" s="253"/>
      <c r="G15" s="163">
        <f>IF(OR(C15=0,C15="0,00"),0,C7/C15)</f>
        <v>0</v>
      </c>
      <c r="H15" s="162"/>
      <c r="I15" s="254" t="s">
        <v>86</v>
      </c>
      <c r="J15" s="255"/>
      <c r="L15" s="161" t="str">
        <f>IF(G15&lt;=0.9,"SI","NO")</f>
        <v>SI</v>
      </c>
      <c r="M15" s="160"/>
      <c r="N15" s="250" t="s">
        <v>85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84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83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82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8" t="s">
        <v>81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72" t="s">
        <v>80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79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78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77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7" t="s">
        <v>76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206" t="s">
        <v>115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73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74</v>
      </c>
      <c r="B6" s="275"/>
      <c r="C6" s="275"/>
      <c r="D6" s="275"/>
      <c r="E6" s="275"/>
      <c r="F6" s="275"/>
      <c r="G6" s="207" t="s">
        <v>116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2"/>
    </row>
    <row r="2" s="97" customFormat="1" ht="15" customHeight="1"/>
    <row r="3" spans="1:17" s="90" customFormat="1" ht="22.5" customHeight="1">
      <c r="A3" s="292" t="s">
        <v>112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1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1"/>
    </row>
    <row r="5" spans="1:17" s="90" customFormat="1" ht="22.5" customHeight="1">
      <c r="A5" s="279" t="s">
        <v>111</v>
      </c>
      <c r="B5" s="279"/>
      <c r="C5" s="279"/>
      <c r="D5" s="279"/>
      <c r="E5" s="279"/>
      <c r="F5" s="279"/>
      <c r="G5" s="279"/>
      <c r="H5" s="279"/>
      <c r="I5" s="280"/>
      <c r="J5" s="206" t="s">
        <v>110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87" t="s">
        <v>97</v>
      </c>
      <c r="D6" s="288"/>
      <c r="E6" s="288"/>
      <c r="F6" s="288"/>
      <c r="G6" s="289"/>
      <c r="H6" s="199">
        <v>0</v>
      </c>
      <c r="I6" s="203"/>
      <c r="J6" s="285" t="s">
        <v>97</v>
      </c>
      <c r="K6" s="285"/>
      <c r="L6" s="285"/>
      <c r="M6" s="285"/>
      <c r="N6" s="286"/>
      <c r="O6" s="204">
        <v>0</v>
      </c>
      <c r="P6" s="203"/>
    </row>
    <row r="7" spans="3:16" s="90" customFormat="1" ht="22.5" customHeight="1">
      <c r="C7" s="287" t="s">
        <v>95</v>
      </c>
      <c r="D7" s="288"/>
      <c r="E7" s="288"/>
      <c r="F7" s="288"/>
      <c r="G7" s="200"/>
      <c r="H7" s="199">
        <v>0</v>
      </c>
      <c r="I7" s="201"/>
      <c r="J7" s="283" t="s">
        <v>95</v>
      </c>
      <c r="K7" s="283"/>
      <c r="L7" s="283"/>
      <c r="M7" s="283"/>
      <c r="N7" s="284"/>
      <c r="O7" s="202">
        <v>0</v>
      </c>
      <c r="P7" s="201"/>
    </row>
    <row r="8" spans="3:16" s="90" customFormat="1" ht="22.5" customHeight="1">
      <c r="C8" s="287" t="s">
        <v>94</v>
      </c>
      <c r="D8" s="288"/>
      <c r="E8" s="288"/>
      <c r="F8" s="288"/>
      <c r="G8" s="200"/>
      <c r="H8" s="199">
        <f>H6-H7</f>
        <v>0</v>
      </c>
      <c r="I8" s="197"/>
      <c r="J8" s="281" t="s">
        <v>94</v>
      </c>
      <c r="K8" s="281"/>
      <c r="L8" s="281"/>
      <c r="M8" s="281"/>
      <c r="N8" s="282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4" t="s">
        <v>109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49"/>
      <c r="M11" s="222" t="s">
        <v>64</v>
      </c>
      <c r="N11" s="232"/>
      <c r="O11" s="232"/>
      <c r="P11" s="233"/>
    </row>
    <row r="12" spans="1:16" ht="36" customHeight="1">
      <c r="A12" s="104" t="s">
        <v>21</v>
      </c>
      <c r="B12" s="191" t="s">
        <v>108</v>
      </c>
      <c r="C12" s="104" t="s">
        <v>24</v>
      </c>
      <c r="D12" s="105" t="s">
        <v>25</v>
      </c>
      <c r="E12" s="190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installer</cp:lastModifiedBy>
  <cp:lastPrinted>2015-01-23T09:39:52Z</cp:lastPrinted>
  <dcterms:created xsi:type="dcterms:W3CDTF">1996-11-05T10:16:36Z</dcterms:created>
  <dcterms:modified xsi:type="dcterms:W3CDTF">2023-01-13T13:27:04Z</dcterms:modified>
  <cp:category/>
  <cp:version/>
  <cp:contentType/>
  <cp:contentStatus/>
</cp:coreProperties>
</file>