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'Debiti'!$A$1:$AB$97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<sst xmlns="http://schemas.openxmlformats.org/spreadsheetml/2006/main" count="524" uniqueCount="136">
  <si>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</si>
  <si>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</si>
  <si>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</si>
  <si>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</si>
  <si>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</si>
  <si>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</si>
  <si>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</si>
  <si>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</si>
  <si>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</si>
  <si>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</si>
  <si>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</si>
  <si>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</si>
  <si>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</si>
  <si>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</si>
  <si>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</si>
  <si>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</si>
  <si>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</si>
  <si>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</si>
  <si>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</si>
  <si>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</si>
  <si>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</si>
  <si>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</si>
  <si>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</si>
  <si>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</si>
  <si>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</si>
  <si>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</si>
  <si>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</si>
  <si>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</si>
  <si>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</si>
  <si>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</si>
  <si>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</si>
  <si>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</si>
  <si>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</si>
  <si>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</si>
  <si>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</si>
  <si>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</si>
  <si>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</si>
  <si>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</si>
  <si>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</si>
  <si>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</si>
  <si>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</si>
  <si>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</si>
  <si>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</si>
  <si>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</si>
  <si>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</si>
  <si>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</si>
  <si>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</si>
  <si>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</si>
  <si>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</si>
  <si>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</si>
  <si>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</si>
  <si>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</si>
  <si>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</si>
  <si>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</si>
  <si>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</si>
  <si>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</si>
  <si>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</si>
  <si>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</si>
  <si>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</si>
  <si>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</si>
  <si>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</si>
  <si>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</si>
  <si>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</si>
  <si>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</si>
  <si>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</si>
  <si>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</si>
  <si>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</si>
  <si>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</si>
  <si>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</si>
  <si>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</si>
  <si>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</si>
  <si>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</si>
  <si>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</si>
  <si>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</si>
  <si>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Pomaretto</t>
  </si>
  <si>
    <t>Ammontare Complessivo dei Debiti e del Numero delle Imprese Creditrici - Elenco Fatture da Pagare Anno 2016</t>
  </si>
  <si>
    <t>24/10/2016</t>
  </si>
  <si>
    <t>FE000120160011004068</t>
  </si>
  <si>
    <t>17/10/2016</t>
  </si>
  <si>
    <t>FE000120160000000011004068B/BOLLETTAZIONE MASSIVA</t>
  </si>
  <si>
    <t>SI</t>
  </si>
  <si>
    <t>X2218EBBF6</t>
  </si>
  <si>
    <t>20/10/2016</t>
  </si>
  <si>
    <t>ACEA PINEROLESE ENERGIA S.r.L.</t>
  </si>
  <si>
    <t>08547890015</t>
  </si>
  <si>
    <t>ISTRUZIONE PUBBLICA</t>
  </si>
  <si>
    <t>27/12/2016</t>
  </si>
  <si>
    <t>05/12/2016</t>
  </si>
  <si>
    <t>FE000120160011004303</t>
  </si>
  <si>
    <t>18/11/2016</t>
  </si>
  <si>
    <t>FE000120160000000011004303B/BOLLETTAZIONE MASSIVA</t>
  </si>
  <si>
    <t>24/11/2016</t>
  </si>
  <si>
    <t>13/12/2016</t>
  </si>
  <si>
    <t>23/01/2017</t>
  </si>
  <si>
    <t>23/12/2016</t>
  </si>
  <si>
    <t>FE000220160012000970</t>
  </si>
  <si>
    <t>06/12/2016</t>
  </si>
  <si>
    <t>FE000220160000000012000970B/BOLLETTAZIONE MASSIVA</t>
  </si>
  <si>
    <t>XBD17828B2</t>
  </si>
  <si>
    <t>20/12/2016</t>
  </si>
  <si>
    <t>SETTORE SOCIALE</t>
  </si>
  <si>
    <t>30/12/2016</t>
  </si>
  <si>
    <t>AMMINISTRAZIONE,GESTIONE,CONTROLLO           ORGANIZZAZIONE,</t>
  </si>
  <si>
    <t>VIABILITA'/TRASPORTI</t>
  </si>
  <si>
    <t>FE000120160011004639</t>
  </si>
  <si>
    <t>FE000120160000000011004639B/BOLLETTAZIONE MASSIVA</t>
  </si>
  <si>
    <t>22/02/2017</t>
  </si>
  <si>
    <t>0150420160040002200</t>
  </si>
  <si>
    <t>02/12/2016</t>
  </si>
  <si>
    <t>FATT.0150420160040002200 DEL 02.12.2016</t>
  </si>
  <si>
    <t>X6018EBC01</t>
  </si>
  <si>
    <t>04/12/2016</t>
  </si>
  <si>
    <t>ACEA PINEROLESE INDUSTRIALE S.P.A.</t>
  </si>
  <si>
    <t>05059960012</t>
  </si>
  <si>
    <t>29/12/2016</t>
  </si>
  <si>
    <t>V6000712</t>
  </si>
  <si>
    <t>15/12/2016</t>
  </si>
  <si>
    <t>FATT.V6000712 DEL 15.12.2016</t>
  </si>
  <si>
    <t>Z841CB753C</t>
  </si>
  <si>
    <t>22/12/2016</t>
  </si>
  <si>
    <t>INTESA SAN PAOLO S.P.A.</t>
  </si>
  <si>
    <t>10810700152</t>
  </si>
  <si>
    <t>00799960158</t>
  </si>
  <si>
    <t/>
  </si>
  <si>
    <t>21/01/2017</t>
  </si>
  <si>
    <t>8A01018993</t>
  </si>
  <si>
    <t>09/11/2016</t>
  </si>
  <si>
    <t>FATT.8A01018993 DEL 09.11.2016</t>
  </si>
  <si>
    <t>X4A18EBBF5</t>
  </si>
  <si>
    <t>21/11/2016</t>
  </si>
  <si>
    <t>TELECOM ITALIA S.P.A.</t>
  </si>
  <si>
    <t>00488410010</t>
  </si>
  <si>
    <t>14/02/2017</t>
  </si>
  <si>
    <t>8A01017572</t>
  </si>
  <si>
    <t>FATT.8A01017572 DEL 09.11.2016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</si>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</sst>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62" customFormat="1" ht="22.5" customHeight="1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1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7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2" t="s">
        <v>55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7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6"/>
      <c r="AC4" s="166"/>
      <c r="AD4" s="166"/>
      <c r="AE4" s="166"/>
      <c r="AF4" s="166"/>
      <c r="AG4" s="167"/>
      <c r="AH4" s="32">
        <v>30</v>
      </c>
    </row>
    <row r="5" spans="1:34" s="15" customFormat="1" ht="22.5" customHeight="1">
      <c r="A5" s="162" t="s">
        <v>14</v>
      </c>
      <c r="B5" s="164"/>
      <c r="C5" s="163"/>
      <c r="D5" s="162" t="s">
        <v>15</v>
      </c>
      <c r="E5" s="164"/>
      <c r="F5" s="164"/>
      <c r="G5" s="164"/>
      <c r="H5" s="163"/>
      <c r="I5" s="162" t="s">
        <v>16</v>
      </c>
      <c r="J5" s="164"/>
      <c r="K5" s="163"/>
      <c r="L5" s="162" t="s">
        <v>1</v>
      </c>
      <c r="M5" s="164"/>
      <c r="N5" s="164"/>
      <c r="O5" s="162" t="s">
        <v>17</v>
      </c>
      <c r="P5" s="163"/>
      <c r="Q5" s="162" t="s">
        <v>18</v>
      </c>
      <c r="R5" s="164"/>
      <c r="S5" s="164"/>
      <c r="T5" s="163"/>
      <c r="U5" s="162" t="s">
        <v>19</v>
      </c>
      <c r="V5" s="164"/>
      <c r="W5" s="164"/>
      <c r="X5" s="58" t="s">
        <v>47</v>
      </c>
      <c r="Y5" s="162" t="s">
        <v>20</v>
      </c>
      <c r="Z5" s="163"/>
      <c r="AA5" s="168" t="s">
        <v>41</v>
      </c>
      <c r="AB5" s="169"/>
      <c r="AC5" s="169"/>
      <c r="AD5" s="169"/>
      <c r="AE5" s="169"/>
      <c r="AF5" s="169"/>
      <c r="AG5" s="169"/>
      <c r="AH5" s="17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9" t="s">
        <v>54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5"/>
      <c r="P3" s="175"/>
      <c r="Q3" s="175"/>
      <c r="R3" s="176"/>
    </row>
    <row r="4" spans="1:18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6"/>
    </row>
    <row r="5" spans="1:18" s="62" customFormat="1" ht="22.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7" t="s">
        <v>13</v>
      </c>
      <c r="L5" s="178"/>
      <c r="M5" s="178"/>
      <c r="N5" s="178"/>
      <c r="O5" s="178"/>
      <c r="P5" s="178"/>
      <c r="Q5" s="17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5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68" t="s">
        <v>57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7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8"/>
      <c r="AF4" s="188"/>
      <c r="AG4" s="188"/>
      <c r="AH4" s="189"/>
      <c r="AI4" s="182"/>
    </row>
    <row r="5" spans="1:35" s="90" customFormat="1" ht="22.5" customHeight="1">
      <c r="A5" s="168" t="s">
        <v>14</v>
      </c>
      <c r="B5" s="190"/>
      <c r="C5" s="180"/>
      <c r="D5" s="168" t="s">
        <v>15</v>
      </c>
      <c r="E5" s="190"/>
      <c r="F5" s="190"/>
      <c r="G5" s="190"/>
      <c r="H5" s="190"/>
      <c r="I5" s="190"/>
      <c r="J5" s="190"/>
      <c r="K5" s="180"/>
      <c r="L5" s="168" t="s">
        <v>16</v>
      </c>
      <c r="M5" s="190"/>
      <c r="N5" s="180"/>
      <c r="O5" s="168" t="s">
        <v>1</v>
      </c>
      <c r="P5" s="190"/>
      <c r="Q5" s="190"/>
      <c r="R5" s="168" t="s">
        <v>17</v>
      </c>
      <c r="S5" s="180"/>
      <c r="T5" s="168" t="s">
        <v>18</v>
      </c>
      <c r="U5" s="190"/>
      <c r="V5" s="190"/>
      <c r="W5" s="180"/>
      <c r="X5" s="168" t="s">
        <v>19</v>
      </c>
      <c r="Y5" s="190"/>
      <c r="Z5" s="190"/>
      <c r="AA5" s="103" t="s">
        <v>47</v>
      </c>
      <c r="AB5" s="168" t="s">
        <v>20</v>
      </c>
      <c r="AC5" s="180"/>
      <c r="AD5" s="168" t="s">
        <v>64</v>
      </c>
      <c r="AE5" s="181"/>
      <c r="AF5" s="181"/>
      <c r="AG5" s="181"/>
      <c r="AH5" s="181"/>
      <c r="AI5" s="18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9" t="s">
        <v>56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6"/>
    </row>
    <row r="4" spans="1:15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62" customFormat="1" ht="22.5" customHeight="1">
      <c r="A5" s="173" t="s">
        <v>63</v>
      </c>
      <c r="B5" s="174"/>
      <c r="C5" s="174"/>
      <c r="D5" s="174"/>
      <c r="E5" s="174"/>
      <c r="F5" s="174"/>
      <c r="G5" s="174"/>
      <c r="H5" s="174"/>
      <c r="I5" s="174"/>
      <c r="J5" s="174"/>
      <c r="K5" s="191" t="s">
        <v>64</v>
      </c>
      <c r="L5" s="192"/>
      <c r="M5" s="192"/>
      <c r="N5" s="192"/>
      <c r="O5" s="19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5"/>
  <sheetViews>
    <sheetView showGridLines="0" tabSelected="1" zoomScalePageLayoutView="0" workbookViewId="0" topLeftCell="A1">
      <selection activeCell="H6" sqref="H6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3" t="s">
        <v>74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7" t="s">
        <v>75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4" t="s">
        <v>72</v>
      </c>
      <c r="B5" s="195"/>
      <c r="C5" s="195"/>
      <c r="D5" s="195"/>
      <c r="E5" s="195"/>
      <c r="F5" s="196"/>
      <c r="G5" s="148">
        <f>(G38)</f>
        <v>4443.549999999999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4" t="s">
        <v>73</v>
      </c>
      <c r="B6" s="195"/>
      <c r="C6" s="195"/>
      <c r="D6" s="195"/>
      <c r="E6" s="195"/>
      <c r="F6" s="195"/>
      <c r="G6" s="149">
        <v>4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68" t="s">
        <v>14</v>
      </c>
      <c r="B8" s="190"/>
      <c r="C8" s="180"/>
      <c r="D8" s="168" t="s">
        <v>15</v>
      </c>
      <c r="E8" s="190"/>
      <c r="F8" s="190"/>
      <c r="G8" s="190"/>
      <c r="H8" s="190"/>
      <c r="I8" s="190"/>
      <c r="J8" s="190"/>
      <c r="K8" s="180"/>
      <c r="L8" s="168" t="s">
        <v>16</v>
      </c>
      <c r="M8" s="190"/>
      <c r="N8" s="180"/>
      <c r="O8" s="168" t="s">
        <v>1</v>
      </c>
      <c r="P8" s="190"/>
      <c r="Q8" s="190"/>
      <c r="R8" s="168" t="s">
        <v>17</v>
      </c>
      <c r="S8" s="180"/>
      <c r="T8" s="168" t="s">
        <v>18</v>
      </c>
      <c r="U8" s="190"/>
      <c r="V8" s="190"/>
      <c r="W8" s="180"/>
      <c r="X8" s="168" t="s">
        <v>19</v>
      </c>
      <c r="Y8" s="190"/>
      <c r="Z8" s="190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2016</v>
      </c>
      <c r="B11" s="108">
        <v>333</v>
      </c>
      <c r="C11" s="109" t="s">
        <v>76</v>
      </c>
      <c r="D11" s="150" t="s">
        <v>77</v>
      </c>
      <c r="E11" s="109" t="s">
        <v>78</v>
      </c>
      <c r="F11" s="111" t="s">
        <v>79</v>
      </c>
      <c r="G11" s="112">
        <v>2.42</v>
      </c>
      <c r="H11" s="112">
        <v>2.42</v>
      </c>
      <c r="I11" s="143" t="s">
        <v>80</v>
      </c>
      <c r="J11" s="112">
        <f aca="true" t="shared" si="0" ref="J11:J36">IF(I11="SI",G11-H11,G11)</f>
        <v>0</v>
      </c>
      <c r="K11" s="151" t="s">
        <v>81</v>
      </c>
      <c r="L11" s="108">
        <v>2016</v>
      </c>
      <c r="M11" s="108">
        <v>4213</v>
      </c>
      <c r="N11" s="109" t="s">
        <v>82</v>
      </c>
      <c r="O11" s="111" t="s">
        <v>83</v>
      </c>
      <c r="P11" s="109" t="s">
        <v>84</v>
      </c>
      <c r="Q11" s="109" t="s">
        <v>84</v>
      </c>
      <c r="R11" s="108">
        <v>4</v>
      </c>
      <c r="S11" s="111" t="s">
        <v>85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2016</v>
      </c>
      <c r="Y11" s="113">
        <v>114</v>
      </c>
      <c r="Z11" s="113">
        <v>0</v>
      </c>
      <c r="AA11" s="114" t="s">
        <v>86</v>
      </c>
      <c r="AB11" s="109" t="s">
        <v>86</v>
      </c>
      <c r="AC11" s="107">
        <f aca="true" t="shared" si="1" ref="AC11:AC36">IF(O11=O10,0,1)</f>
        <v>1</v>
      </c>
    </row>
    <row r="12" spans="1:29" ht="15">
      <c r="A12" s="108">
        <v>2016</v>
      </c>
      <c r="B12" s="108">
        <v>372</v>
      </c>
      <c r="C12" s="109" t="s">
        <v>87</v>
      </c>
      <c r="D12" s="150" t="s">
        <v>88</v>
      </c>
      <c r="E12" s="109" t="s">
        <v>89</v>
      </c>
      <c r="F12" s="111" t="s">
        <v>90</v>
      </c>
      <c r="G12" s="112">
        <v>48.82</v>
      </c>
      <c r="H12" s="112">
        <v>0</v>
      </c>
      <c r="I12" s="143" t="s">
        <v>80</v>
      </c>
      <c r="J12" s="112">
        <f t="shared" si="0"/>
        <v>48.82</v>
      </c>
      <c r="K12" s="151" t="s">
        <v>81</v>
      </c>
      <c r="L12" s="108">
        <v>2016</v>
      </c>
      <c r="M12" s="108">
        <v>4827</v>
      </c>
      <c r="N12" s="109" t="s">
        <v>91</v>
      </c>
      <c r="O12" s="111" t="s">
        <v>83</v>
      </c>
      <c r="P12" s="109" t="s">
        <v>84</v>
      </c>
      <c r="Q12" s="109" t="s">
        <v>84</v>
      </c>
      <c r="R12" s="108">
        <v>4</v>
      </c>
      <c r="S12" s="111" t="s">
        <v>85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2016</v>
      </c>
      <c r="Y12" s="113">
        <v>114</v>
      </c>
      <c r="Z12" s="113">
        <v>0</v>
      </c>
      <c r="AA12" s="114" t="s">
        <v>92</v>
      </c>
      <c r="AB12" s="109" t="s">
        <v>93</v>
      </c>
      <c r="AC12" s="107">
        <f t="shared" si="1"/>
        <v>0</v>
      </c>
    </row>
    <row r="13" spans="1:29" ht="15">
      <c r="A13" s="108">
        <v>2016</v>
      </c>
      <c r="B13" s="108">
        <v>372</v>
      </c>
      <c r="C13" s="109" t="s">
        <v>87</v>
      </c>
      <c r="D13" s="150" t="s">
        <v>88</v>
      </c>
      <c r="E13" s="109" t="s">
        <v>89</v>
      </c>
      <c r="F13" s="111" t="s">
        <v>90</v>
      </c>
      <c r="G13" s="112">
        <v>5.69</v>
      </c>
      <c r="H13" s="112">
        <v>5.69</v>
      </c>
      <c r="I13" s="143" t="s">
        <v>80</v>
      </c>
      <c r="J13" s="112">
        <f t="shared" si="0"/>
        <v>0</v>
      </c>
      <c r="K13" s="151" t="s">
        <v>81</v>
      </c>
      <c r="L13" s="108">
        <v>2016</v>
      </c>
      <c r="M13" s="108">
        <v>4827</v>
      </c>
      <c r="N13" s="109" t="s">
        <v>91</v>
      </c>
      <c r="O13" s="111" t="s">
        <v>83</v>
      </c>
      <c r="P13" s="109" t="s">
        <v>84</v>
      </c>
      <c r="Q13" s="109" t="s">
        <v>84</v>
      </c>
      <c r="R13" s="108">
        <v>4</v>
      </c>
      <c r="S13" s="111" t="s">
        <v>85</v>
      </c>
      <c r="T13" s="108">
        <v>1040503</v>
      </c>
      <c r="U13" s="108">
        <v>1900</v>
      </c>
      <c r="V13" s="108">
        <v>3500</v>
      </c>
      <c r="W13" s="108">
        <v>1</v>
      </c>
      <c r="X13" s="113">
        <v>2016</v>
      </c>
      <c r="Y13" s="113">
        <v>114</v>
      </c>
      <c r="Z13" s="113">
        <v>0</v>
      </c>
      <c r="AA13" s="114" t="s">
        <v>92</v>
      </c>
      <c r="AB13" s="109" t="s">
        <v>93</v>
      </c>
      <c r="AC13" s="107">
        <f t="shared" si="1"/>
        <v>0</v>
      </c>
    </row>
    <row r="14" spans="1:29" ht="15">
      <c r="A14" s="108">
        <v>2016</v>
      </c>
      <c r="B14" s="108">
        <v>395</v>
      </c>
      <c r="C14" s="109" t="s">
        <v>94</v>
      </c>
      <c r="D14" s="150" t="s">
        <v>95</v>
      </c>
      <c r="E14" s="109" t="s">
        <v>96</v>
      </c>
      <c r="F14" s="111" t="s">
        <v>97</v>
      </c>
      <c r="G14" s="112">
        <v>55.44</v>
      </c>
      <c r="H14" s="112">
        <v>0</v>
      </c>
      <c r="I14" s="143" t="s">
        <v>80</v>
      </c>
      <c r="J14" s="112">
        <f t="shared" si="0"/>
        <v>55.44</v>
      </c>
      <c r="K14" s="151" t="s">
        <v>98</v>
      </c>
      <c r="L14" s="108">
        <v>2016</v>
      </c>
      <c r="M14" s="108">
        <v>5305</v>
      </c>
      <c r="N14" s="109" t="s">
        <v>99</v>
      </c>
      <c r="O14" s="111" t="s">
        <v>83</v>
      </c>
      <c r="P14" s="109" t="s">
        <v>84</v>
      </c>
      <c r="Q14" s="109" t="s">
        <v>84</v>
      </c>
      <c r="R14" s="108">
        <v>10</v>
      </c>
      <c r="S14" s="111" t="s">
        <v>100</v>
      </c>
      <c r="T14" s="108">
        <v>1100503</v>
      </c>
      <c r="U14" s="108">
        <v>4210</v>
      </c>
      <c r="V14" s="108">
        <v>5180</v>
      </c>
      <c r="W14" s="108">
        <v>99</v>
      </c>
      <c r="X14" s="113">
        <v>2016</v>
      </c>
      <c r="Y14" s="113">
        <v>70</v>
      </c>
      <c r="Z14" s="113">
        <v>0</v>
      </c>
      <c r="AA14" s="114" t="s">
        <v>86</v>
      </c>
      <c r="AB14" s="109" t="s">
        <v>101</v>
      </c>
      <c r="AC14" s="107">
        <f t="shared" si="1"/>
        <v>0</v>
      </c>
    </row>
    <row r="15" spans="1:29" ht="15">
      <c r="A15" s="108">
        <v>2016</v>
      </c>
      <c r="B15" s="108">
        <v>395</v>
      </c>
      <c r="C15" s="109" t="s">
        <v>94</v>
      </c>
      <c r="D15" s="150" t="s">
        <v>95</v>
      </c>
      <c r="E15" s="109" t="s">
        <v>96</v>
      </c>
      <c r="F15" s="111" t="s">
        <v>97</v>
      </c>
      <c r="G15" s="112">
        <v>151.89</v>
      </c>
      <c r="H15" s="112">
        <v>0</v>
      </c>
      <c r="I15" s="143" t="s">
        <v>80</v>
      </c>
      <c r="J15" s="112">
        <f t="shared" si="0"/>
        <v>151.89</v>
      </c>
      <c r="K15" s="151" t="s">
        <v>98</v>
      </c>
      <c r="L15" s="108">
        <v>2016</v>
      </c>
      <c r="M15" s="108">
        <v>5305</v>
      </c>
      <c r="N15" s="109" t="s">
        <v>99</v>
      </c>
      <c r="O15" s="111" t="s">
        <v>83</v>
      </c>
      <c r="P15" s="109" t="s">
        <v>84</v>
      </c>
      <c r="Q15" s="109" t="s">
        <v>84</v>
      </c>
      <c r="R15" s="108">
        <v>4</v>
      </c>
      <c r="S15" s="111" t="s">
        <v>85</v>
      </c>
      <c r="T15" s="108">
        <v>1040203</v>
      </c>
      <c r="U15" s="108">
        <v>1570</v>
      </c>
      <c r="V15" s="108">
        <v>2970</v>
      </c>
      <c r="W15" s="108">
        <v>2</v>
      </c>
      <c r="X15" s="113">
        <v>2016</v>
      </c>
      <c r="Y15" s="113">
        <v>68</v>
      </c>
      <c r="Z15" s="113">
        <v>0</v>
      </c>
      <c r="AA15" s="114" t="s">
        <v>86</v>
      </c>
      <c r="AB15" s="109" t="s">
        <v>101</v>
      </c>
      <c r="AC15" s="107">
        <f t="shared" si="1"/>
        <v>0</v>
      </c>
    </row>
    <row r="16" spans="1:29" ht="15">
      <c r="A16" s="108">
        <v>2016</v>
      </c>
      <c r="B16" s="108">
        <v>395</v>
      </c>
      <c r="C16" s="109" t="s">
        <v>94</v>
      </c>
      <c r="D16" s="150" t="s">
        <v>95</v>
      </c>
      <c r="E16" s="109" t="s">
        <v>96</v>
      </c>
      <c r="F16" s="111" t="s">
        <v>97</v>
      </c>
      <c r="G16" s="112">
        <v>149.99</v>
      </c>
      <c r="H16" s="112">
        <v>0</v>
      </c>
      <c r="I16" s="143" t="s">
        <v>80</v>
      </c>
      <c r="J16" s="112">
        <f t="shared" si="0"/>
        <v>149.99</v>
      </c>
      <c r="K16" s="151" t="s">
        <v>98</v>
      </c>
      <c r="L16" s="108">
        <v>2016</v>
      </c>
      <c r="M16" s="108">
        <v>5305</v>
      </c>
      <c r="N16" s="109" t="s">
        <v>99</v>
      </c>
      <c r="O16" s="111" t="s">
        <v>83</v>
      </c>
      <c r="P16" s="109" t="s">
        <v>84</v>
      </c>
      <c r="Q16" s="109" t="s">
        <v>84</v>
      </c>
      <c r="R16" s="108">
        <v>1</v>
      </c>
      <c r="S16" s="111" t="s">
        <v>102</v>
      </c>
      <c r="T16" s="108">
        <v>1010203</v>
      </c>
      <c r="U16" s="108">
        <v>140</v>
      </c>
      <c r="V16" s="108">
        <v>490</v>
      </c>
      <c r="W16" s="108">
        <v>1</v>
      </c>
      <c r="X16" s="113">
        <v>2016</v>
      </c>
      <c r="Y16" s="113">
        <v>66</v>
      </c>
      <c r="Z16" s="113">
        <v>0</v>
      </c>
      <c r="AA16" s="114" t="s">
        <v>86</v>
      </c>
      <c r="AB16" s="109" t="s">
        <v>101</v>
      </c>
      <c r="AC16" s="107">
        <f t="shared" si="1"/>
        <v>0</v>
      </c>
    </row>
    <row r="17" spans="1:29" ht="15">
      <c r="A17" s="108">
        <v>2016</v>
      </c>
      <c r="B17" s="108">
        <v>395</v>
      </c>
      <c r="C17" s="109" t="s">
        <v>94</v>
      </c>
      <c r="D17" s="150" t="s">
        <v>95</v>
      </c>
      <c r="E17" s="109" t="s">
        <v>96</v>
      </c>
      <c r="F17" s="111" t="s">
        <v>97</v>
      </c>
      <c r="G17" s="112">
        <v>170.18</v>
      </c>
      <c r="H17" s="112">
        <v>0</v>
      </c>
      <c r="I17" s="143" t="s">
        <v>80</v>
      </c>
      <c r="J17" s="112">
        <f t="shared" si="0"/>
        <v>170.18</v>
      </c>
      <c r="K17" s="151" t="s">
        <v>98</v>
      </c>
      <c r="L17" s="108">
        <v>2016</v>
      </c>
      <c r="M17" s="108">
        <v>5305</v>
      </c>
      <c r="N17" s="109" t="s">
        <v>99</v>
      </c>
      <c r="O17" s="111" t="s">
        <v>83</v>
      </c>
      <c r="P17" s="109" t="s">
        <v>84</v>
      </c>
      <c r="Q17" s="109" t="s">
        <v>84</v>
      </c>
      <c r="R17" s="108">
        <v>4</v>
      </c>
      <c r="S17" s="111" t="s">
        <v>85</v>
      </c>
      <c r="T17" s="108">
        <v>1040503</v>
      </c>
      <c r="U17" s="108">
        <v>1900</v>
      </c>
      <c r="V17" s="108">
        <v>3500</v>
      </c>
      <c r="W17" s="108">
        <v>1</v>
      </c>
      <c r="X17" s="113">
        <v>2016</v>
      </c>
      <c r="Y17" s="113">
        <v>69</v>
      </c>
      <c r="Z17" s="113">
        <v>0</v>
      </c>
      <c r="AA17" s="114" t="s">
        <v>86</v>
      </c>
      <c r="AB17" s="109" t="s">
        <v>101</v>
      </c>
      <c r="AC17" s="107">
        <f t="shared" si="1"/>
        <v>0</v>
      </c>
    </row>
    <row r="18" spans="1:29" ht="15">
      <c r="A18" s="108">
        <v>2016</v>
      </c>
      <c r="B18" s="108">
        <v>395</v>
      </c>
      <c r="C18" s="109" t="s">
        <v>94</v>
      </c>
      <c r="D18" s="150" t="s">
        <v>95</v>
      </c>
      <c r="E18" s="109" t="s">
        <v>96</v>
      </c>
      <c r="F18" s="111" t="s">
        <v>97</v>
      </c>
      <c r="G18" s="112">
        <v>2291.59</v>
      </c>
      <c r="H18" s="112">
        <v>0</v>
      </c>
      <c r="I18" s="143" t="s">
        <v>80</v>
      </c>
      <c r="J18" s="112">
        <f t="shared" si="0"/>
        <v>2291.59</v>
      </c>
      <c r="K18" s="151" t="s">
        <v>98</v>
      </c>
      <c r="L18" s="108">
        <v>2016</v>
      </c>
      <c r="M18" s="108">
        <v>5305</v>
      </c>
      <c r="N18" s="109" t="s">
        <v>99</v>
      </c>
      <c r="O18" s="111" t="s">
        <v>83</v>
      </c>
      <c r="P18" s="109" t="s">
        <v>84</v>
      </c>
      <c r="Q18" s="109" t="s">
        <v>84</v>
      </c>
      <c r="R18" s="108">
        <v>8</v>
      </c>
      <c r="S18" s="111" t="s">
        <v>103</v>
      </c>
      <c r="T18" s="108">
        <v>1080203</v>
      </c>
      <c r="U18" s="108">
        <v>2890</v>
      </c>
      <c r="V18" s="108">
        <v>7420</v>
      </c>
      <c r="W18" s="108">
        <v>99</v>
      </c>
      <c r="X18" s="113">
        <v>2016</v>
      </c>
      <c r="Y18" s="113">
        <v>71</v>
      </c>
      <c r="Z18" s="113">
        <v>0</v>
      </c>
      <c r="AA18" s="114" t="s">
        <v>86</v>
      </c>
      <c r="AB18" s="109" t="s">
        <v>101</v>
      </c>
      <c r="AC18" s="107">
        <f t="shared" si="1"/>
        <v>0</v>
      </c>
    </row>
    <row r="19" spans="1:29" ht="15">
      <c r="A19" s="108">
        <v>2016</v>
      </c>
      <c r="B19" s="108">
        <v>395</v>
      </c>
      <c r="C19" s="109" t="s">
        <v>94</v>
      </c>
      <c r="D19" s="150" t="s">
        <v>95</v>
      </c>
      <c r="E19" s="109" t="s">
        <v>96</v>
      </c>
      <c r="F19" s="111" t="s">
        <v>97</v>
      </c>
      <c r="G19" s="112">
        <v>504.14</v>
      </c>
      <c r="H19" s="112">
        <v>504.14</v>
      </c>
      <c r="I19" s="143" t="s">
        <v>80</v>
      </c>
      <c r="J19" s="112">
        <f t="shared" si="0"/>
        <v>0</v>
      </c>
      <c r="K19" s="151" t="s">
        <v>98</v>
      </c>
      <c r="L19" s="108">
        <v>2016</v>
      </c>
      <c r="M19" s="108">
        <v>5305</v>
      </c>
      <c r="N19" s="109" t="s">
        <v>99</v>
      </c>
      <c r="O19" s="111" t="s">
        <v>83</v>
      </c>
      <c r="P19" s="109" t="s">
        <v>84</v>
      </c>
      <c r="Q19" s="109" t="s">
        <v>84</v>
      </c>
      <c r="R19" s="108">
        <v>8</v>
      </c>
      <c r="S19" s="111" t="s">
        <v>103</v>
      </c>
      <c r="T19" s="108">
        <v>1080203</v>
      </c>
      <c r="U19" s="108">
        <v>2890</v>
      </c>
      <c r="V19" s="108">
        <v>7420</v>
      </c>
      <c r="W19" s="108">
        <v>99</v>
      </c>
      <c r="X19" s="113">
        <v>2016</v>
      </c>
      <c r="Y19" s="113">
        <v>71</v>
      </c>
      <c r="Z19" s="113">
        <v>0</v>
      </c>
      <c r="AA19" s="114" t="s">
        <v>86</v>
      </c>
      <c r="AB19" s="109" t="s">
        <v>101</v>
      </c>
      <c r="AC19" s="107">
        <f t="shared" si="1"/>
        <v>0</v>
      </c>
    </row>
    <row r="20" spans="1:29" ht="15">
      <c r="A20" s="108">
        <v>2016</v>
      </c>
      <c r="B20" s="108">
        <v>395</v>
      </c>
      <c r="C20" s="109" t="s">
        <v>94</v>
      </c>
      <c r="D20" s="150" t="s">
        <v>95</v>
      </c>
      <c r="E20" s="109" t="s">
        <v>96</v>
      </c>
      <c r="F20" s="111" t="s">
        <v>97</v>
      </c>
      <c r="G20" s="112">
        <v>12.2</v>
      </c>
      <c r="H20" s="112">
        <v>12.2</v>
      </c>
      <c r="I20" s="143" t="s">
        <v>80</v>
      </c>
      <c r="J20" s="112">
        <f t="shared" si="0"/>
        <v>0</v>
      </c>
      <c r="K20" s="151" t="s">
        <v>98</v>
      </c>
      <c r="L20" s="108">
        <v>2016</v>
      </c>
      <c r="M20" s="108">
        <v>5305</v>
      </c>
      <c r="N20" s="109" t="s">
        <v>99</v>
      </c>
      <c r="O20" s="111" t="s">
        <v>83</v>
      </c>
      <c r="P20" s="109" t="s">
        <v>84</v>
      </c>
      <c r="Q20" s="109" t="s">
        <v>84</v>
      </c>
      <c r="R20" s="108">
        <v>10</v>
      </c>
      <c r="S20" s="111" t="s">
        <v>100</v>
      </c>
      <c r="T20" s="108">
        <v>1100503</v>
      </c>
      <c r="U20" s="108">
        <v>4210</v>
      </c>
      <c r="V20" s="108">
        <v>5180</v>
      </c>
      <c r="W20" s="108">
        <v>99</v>
      </c>
      <c r="X20" s="113">
        <v>2016</v>
      </c>
      <c r="Y20" s="113">
        <v>70</v>
      </c>
      <c r="Z20" s="113">
        <v>0</v>
      </c>
      <c r="AA20" s="114" t="s">
        <v>86</v>
      </c>
      <c r="AB20" s="109" t="s">
        <v>101</v>
      </c>
      <c r="AC20" s="107">
        <f t="shared" si="1"/>
        <v>0</v>
      </c>
    </row>
    <row r="21" spans="1:29" ht="15">
      <c r="A21" s="108">
        <v>2016</v>
      </c>
      <c r="B21" s="108">
        <v>395</v>
      </c>
      <c r="C21" s="109" t="s">
        <v>94</v>
      </c>
      <c r="D21" s="150" t="s">
        <v>95</v>
      </c>
      <c r="E21" s="109" t="s">
        <v>96</v>
      </c>
      <c r="F21" s="111" t="s">
        <v>97</v>
      </c>
      <c r="G21" s="112">
        <v>4.99</v>
      </c>
      <c r="H21" s="112">
        <v>4.99</v>
      </c>
      <c r="I21" s="143" t="s">
        <v>80</v>
      </c>
      <c r="J21" s="112">
        <f t="shared" si="0"/>
        <v>0</v>
      </c>
      <c r="K21" s="151" t="s">
        <v>98</v>
      </c>
      <c r="L21" s="108">
        <v>2016</v>
      </c>
      <c r="M21" s="108">
        <v>5305</v>
      </c>
      <c r="N21" s="109" t="s">
        <v>99</v>
      </c>
      <c r="O21" s="111" t="s">
        <v>83</v>
      </c>
      <c r="P21" s="109" t="s">
        <v>84</v>
      </c>
      <c r="Q21" s="109" t="s">
        <v>84</v>
      </c>
      <c r="R21" s="108">
        <v>4</v>
      </c>
      <c r="S21" s="111" t="s">
        <v>85</v>
      </c>
      <c r="T21" s="108">
        <v>1040103</v>
      </c>
      <c r="U21" s="108">
        <v>1460</v>
      </c>
      <c r="V21" s="108">
        <v>2830</v>
      </c>
      <c r="W21" s="108">
        <v>2</v>
      </c>
      <c r="X21" s="113">
        <v>2016</v>
      </c>
      <c r="Y21" s="113">
        <v>67</v>
      </c>
      <c r="Z21" s="113">
        <v>0</v>
      </c>
      <c r="AA21" s="114" t="s">
        <v>86</v>
      </c>
      <c r="AB21" s="109" t="s">
        <v>101</v>
      </c>
      <c r="AC21" s="107">
        <f t="shared" si="1"/>
        <v>0</v>
      </c>
    </row>
    <row r="22" spans="1:29" ht="15">
      <c r="A22" s="108">
        <v>2016</v>
      </c>
      <c r="B22" s="108">
        <v>395</v>
      </c>
      <c r="C22" s="109" t="s">
        <v>94</v>
      </c>
      <c r="D22" s="150" t="s">
        <v>95</v>
      </c>
      <c r="E22" s="109" t="s">
        <v>96</v>
      </c>
      <c r="F22" s="111" t="s">
        <v>97</v>
      </c>
      <c r="G22" s="112">
        <v>33</v>
      </c>
      <c r="H22" s="112">
        <v>33</v>
      </c>
      <c r="I22" s="143" t="s">
        <v>80</v>
      </c>
      <c r="J22" s="112">
        <f t="shared" si="0"/>
        <v>0</v>
      </c>
      <c r="K22" s="151" t="s">
        <v>98</v>
      </c>
      <c r="L22" s="108">
        <v>2016</v>
      </c>
      <c r="M22" s="108">
        <v>5305</v>
      </c>
      <c r="N22" s="109" t="s">
        <v>99</v>
      </c>
      <c r="O22" s="111" t="s">
        <v>83</v>
      </c>
      <c r="P22" s="109" t="s">
        <v>84</v>
      </c>
      <c r="Q22" s="109" t="s">
        <v>84</v>
      </c>
      <c r="R22" s="108">
        <v>1</v>
      </c>
      <c r="S22" s="111" t="s">
        <v>102</v>
      </c>
      <c r="T22" s="108">
        <v>1010203</v>
      </c>
      <c r="U22" s="108">
        <v>140</v>
      </c>
      <c r="V22" s="108">
        <v>490</v>
      </c>
      <c r="W22" s="108">
        <v>1</v>
      </c>
      <c r="X22" s="113">
        <v>2016</v>
      </c>
      <c r="Y22" s="113">
        <v>66</v>
      </c>
      <c r="Z22" s="113">
        <v>0</v>
      </c>
      <c r="AA22" s="114" t="s">
        <v>86</v>
      </c>
      <c r="AB22" s="109" t="s">
        <v>101</v>
      </c>
      <c r="AC22" s="107">
        <f t="shared" si="1"/>
        <v>0</v>
      </c>
    </row>
    <row r="23" spans="1:29" ht="15">
      <c r="A23" s="108">
        <v>2016</v>
      </c>
      <c r="B23" s="108">
        <v>395</v>
      </c>
      <c r="C23" s="109" t="s">
        <v>94</v>
      </c>
      <c r="D23" s="150" t="s">
        <v>95</v>
      </c>
      <c r="E23" s="109" t="s">
        <v>96</v>
      </c>
      <c r="F23" s="111" t="s">
        <v>97</v>
      </c>
      <c r="G23" s="112">
        <v>17.02</v>
      </c>
      <c r="H23" s="112">
        <v>17.02</v>
      </c>
      <c r="I23" s="143" t="s">
        <v>80</v>
      </c>
      <c r="J23" s="112">
        <f t="shared" si="0"/>
        <v>0</v>
      </c>
      <c r="K23" s="151" t="s">
        <v>98</v>
      </c>
      <c r="L23" s="108">
        <v>2016</v>
      </c>
      <c r="M23" s="108">
        <v>5305</v>
      </c>
      <c r="N23" s="109" t="s">
        <v>99</v>
      </c>
      <c r="O23" s="111" t="s">
        <v>83</v>
      </c>
      <c r="P23" s="109" t="s">
        <v>84</v>
      </c>
      <c r="Q23" s="109" t="s">
        <v>84</v>
      </c>
      <c r="R23" s="108">
        <v>4</v>
      </c>
      <c r="S23" s="111" t="s">
        <v>85</v>
      </c>
      <c r="T23" s="108">
        <v>1040503</v>
      </c>
      <c r="U23" s="108">
        <v>1900</v>
      </c>
      <c r="V23" s="108">
        <v>3500</v>
      </c>
      <c r="W23" s="108">
        <v>1</v>
      </c>
      <c r="X23" s="113">
        <v>2016</v>
      </c>
      <c r="Y23" s="113">
        <v>69</v>
      </c>
      <c r="Z23" s="113">
        <v>0</v>
      </c>
      <c r="AA23" s="114" t="s">
        <v>86</v>
      </c>
      <c r="AB23" s="109" t="s">
        <v>101</v>
      </c>
      <c r="AC23" s="107">
        <f t="shared" si="1"/>
        <v>0</v>
      </c>
    </row>
    <row r="24" spans="1:29" ht="15">
      <c r="A24" s="108">
        <v>2016</v>
      </c>
      <c r="B24" s="108">
        <v>395</v>
      </c>
      <c r="C24" s="109" t="s">
        <v>94</v>
      </c>
      <c r="D24" s="150" t="s">
        <v>95</v>
      </c>
      <c r="E24" s="109" t="s">
        <v>96</v>
      </c>
      <c r="F24" s="111" t="s">
        <v>97</v>
      </c>
      <c r="G24" s="112">
        <v>49.89</v>
      </c>
      <c r="H24" s="112">
        <v>0</v>
      </c>
      <c r="I24" s="143" t="s">
        <v>80</v>
      </c>
      <c r="J24" s="112">
        <f t="shared" si="0"/>
        <v>49.89</v>
      </c>
      <c r="K24" s="151" t="s">
        <v>98</v>
      </c>
      <c r="L24" s="108">
        <v>2016</v>
      </c>
      <c r="M24" s="108">
        <v>5305</v>
      </c>
      <c r="N24" s="109" t="s">
        <v>99</v>
      </c>
      <c r="O24" s="111" t="s">
        <v>83</v>
      </c>
      <c r="P24" s="109" t="s">
        <v>84</v>
      </c>
      <c r="Q24" s="109" t="s">
        <v>84</v>
      </c>
      <c r="R24" s="108">
        <v>4</v>
      </c>
      <c r="S24" s="111" t="s">
        <v>85</v>
      </c>
      <c r="T24" s="108">
        <v>1040103</v>
      </c>
      <c r="U24" s="108">
        <v>1460</v>
      </c>
      <c r="V24" s="108">
        <v>2830</v>
      </c>
      <c r="W24" s="108">
        <v>2</v>
      </c>
      <c r="X24" s="113">
        <v>2016</v>
      </c>
      <c r="Y24" s="113">
        <v>67</v>
      </c>
      <c r="Z24" s="113">
        <v>0</v>
      </c>
      <c r="AA24" s="114" t="s">
        <v>86</v>
      </c>
      <c r="AB24" s="109" t="s">
        <v>101</v>
      </c>
      <c r="AC24" s="107">
        <f t="shared" si="1"/>
        <v>0</v>
      </c>
    </row>
    <row r="25" spans="1:29" ht="15">
      <c r="A25" s="108">
        <v>2016</v>
      </c>
      <c r="B25" s="108">
        <v>395</v>
      </c>
      <c r="C25" s="109" t="s">
        <v>94</v>
      </c>
      <c r="D25" s="150" t="s">
        <v>95</v>
      </c>
      <c r="E25" s="109" t="s">
        <v>96</v>
      </c>
      <c r="F25" s="111" t="s">
        <v>97</v>
      </c>
      <c r="G25" s="112">
        <v>15.19</v>
      </c>
      <c r="H25" s="112">
        <v>15.19</v>
      </c>
      <c r="I25" s="143" t="s">
        <v>80</v>
      </c>
      <c r="J25" s="112">
        <f t="shared" si="0"/>
        <v>0</v>
      </c>
      <c r="K25" s="151" t="s">
        <v>98</v>
      </c>
      <c r="L25" s="108">
        <v>2016</v>
      </c>
      <c r="M25" s="108">
        <v>5305</v>
      </c>
      <c r="N25" s="109" t="s">
        <v>99</v>
      </c>
      <c r="O25" s="111" t="s">
        <v>83</v>
      </c>
      <c r="P25" s="109" t="s">
        <v>84</v>
      </c>
      <c r="Q25" s="109" t="s">
        <v>84</v>
      </c>
      <c r="R25" s="108">
        <v>4</v>
      </c>
      <c r="S25" s="111" t="s">
        <v>85</v>
      </c>
      <c r="T25" s="108">
        <v>1040203</v>
      </c>
      <c r="U25" s="108">
        <v>1570</v>
      </c>
      <c r="V25" s="108">
        <v>2970</v>
      </c>
      <c r="W25" s="108">
        <v>2</v>
      </c>
      <c r="X25" s="113">
        <v>2016</v>
      </c>
      <c r="Y25" s="113">
        <v>68</v>
      </c>
      <c r="Z25" s="113">
        <v>0</v>
      </c>
      <c r="AA25" s="114" t="s">
        <v>86</v>
      </c>
      <c r="AB25" s="109" t="s">
        <v>101</v>
      </c>
      <c r="AC25" s="107">
        <f t="shared" si="1"/>
        <v>0</v>
      </c>
    </row>
    <row r="26" spans="1:29" ht="15">
      <c r="A26" s="108">
        <v>2016</v>
      </c>
      <c r="B26" s="108">
        <v>396</v>
      </c>
      <c r="C26" s="109" t="s">
        <v>94</v>
      </c>
      <c r="D26" s="150" t="s">
        <v>104</v>
      </c>
      <c r="E26" s="109" t="s">
        <v>99</v>
      </c>
      <c r="F26" s="111" t="s">
        <v>105</v>
      </c>
      <c r="G26" s="112">
        <v>27.86</v>
      </c>
      <c r="H26" s="112">
        <v>27.86</v>
      </c>
      <c r="I26" s="143" t="s">
        <v>80</v>
      </c>
      <c r="J26" s="112">
        <f t="shared" si="0"/>
        <v>0</v>
      </c>
      <c r="K26" s="151" t="s">
        <v>81</v>
      </c>
      <c r="L26" s="108">
        <v>2016</v>
      </c>
      <c r="M26" s="108">
        <v>5306</v>
      </c>
      <c r="N26" s="109" t="s">
        <v>99</v>
      </c>
      <c r="O26" s="111" t="s">
        <v>83</v>
      </c>
      <c r="P26" s="109" t="s">
        <v>84</v>
      </c>
      <c r="Q26" s="109" t="s">
        <v>84</v>
      </c>
      <c r="R26" s="108">
        <v>4</v>
      </c>
      <c r="S26" s="111" t="s">
        <v>85</v>
      </c>
      <c r="T26" s="108">
        <v>1040503</v>
      </c>
      <c r="U26" s="108">
        <v>1900</v>
      </c>
      <c r="V26" s="108">
        <v>3500</v>
      </c>
      <c r="W26" s="108">
        <v>1</v>
      </c>
      <c r="X26" s="113">
        <v>2016</v>
      </c>
      <c r="Y26" s="113">
        <v>114</v>
      </c>
      <c r="Z26" s="113">
        <v>0</v>
      </c>
      <c r="AA26" s="114" t="s">
        <v>86</v>
      </c>
      <c r="AB26" s="109" t="s">
        <v>106</v>
      </c>
      <c r="AC26" s="107">
        <f t="shared" si="1"/>
        <v>0</v>
      </c>
    </row>
    <row r="27" spans="1:29" ht="15">
      <c r="A27" s="108">
        <v>2016</v>
      </c>
      <c r="B27" s="108">
        <v>396</v>
      </c>
      <c r="C27" s="109" t="s">
        <v>94</v>
      </c>
      <c r="D27" s="150" t="s">
        <v>104</v>
      </c>
      <c r="E27" s="109" t="s">
        <v>99</v>
      </c>
      <c r="F27" s="111" t="s">
        <v>105</v>
      </c>
      <c r="G27" s="112">
        <v>125.3</v>
      </c>
      <c r="H27" s="112">
        <v>0</v>
      </c>
      <c r="I27" s="143" t="s">
        <v>80</v>
      </c>
      <c r="J27" s="112">
        <f t="shared" si="0"/>
        <v>125.3</v>
      </c>
      <c r="K27" s="151" t="s">
        <v>81</v>
      </c>
      <c r="L27" s="108">
        <v>2016</v>
      </c>
      <c r="M27" s="108">
        <v>5306</v>
      </c>
      <c r="N27" s="109" t="s">
        <v>99</v>
      </c>
      <c r="O27" s="111" t="s">
        <v>83</v>
      </c>
      <c r="P27" s="109" t="s">
        <v>84</v>
      </c>
      <c r="Q27" s="109" t="s">
        <v>84</v>
      </c>
      <c r="R27" s="108">
        <v>4</v>
      </c>
      <c r="S27" s="111" t="s">
        <v>85</v>
      </c>
      <c r="T27" s="108">
        <v>1040503</v>
      </c>
      <c r="U27" s="108">
        <v>1900</v>
      </c>
      <c r="V27" s="108">
        <v>3500</v>
      </c>
      <c r="W27" s="108">
        <v>1</v>
      </c>
      <c r="X27" s="113">
        <v>2016</v>
      </c>
      <c r="Y27" s="113">
        <v>114</v>
      </c>
      <c r="Z27" s="113">
        <v>0</v>
      </c>
      <c r="AA27" s="114" t="s">
        <v>86</v>
      </c>
      <c r="AB27" s="109" t="s">
        <v>106</v>
      </c>
      <c r="AC27" s="107">
        <f t="shared" si="1"/>
        <v>0</v>
      </c>
    </row>
    <row r="28" spans="1:29" ht="15">
      <c r="A28" s="108">
        <v>2016</v>
      </c>
      <c r="B28" s="108">
        <v>374</v>
      </c>
      <c r="C28" s="109" t="s">
        <v>87</v>
      </c>
      <c r="D28" s="150" t="s">
        <v>107</v>
      </c>
      <c r="E28" s="109" t="s">
        <v>108</v>
      </c>
      <c r="F28" s="111" t="s">
        <v>109</v>
      </c>
      <c r="G28" s="112">
        <v>24.02</v>
      </c>
      <c r="H28" s="112">
        <v>24.02</v>
      </c>
      <c r="I28" s="143" t="s">
        <v>80</v>
      </c>
      <c r="J28" s="112">
        <f t="shared" si="0"/>
        <v>0</v>
      </c>
      <c r="K28" s="151" t="s">
        <v>110</v>
      </c>
      <c r="L28" s="108">
        <v>2016</v>
      </c>
      <c r="M28" s="108">
        <v>5022</v>
      </c>
      <c r="N28" s="109" t="s">
        <v>111</v>
      </c>
      <c r="O28" s="111" t="s">
        <v>112</v>
      </c>
      <c r="P28" s="109" t="s">
        <v>113</v>
      </c>
      <c r="Q28" s="109" t="s">
        <v>113</v>
      </c>
      <c r="R28" s="108">
        <v>4</v>
      </c>
      <c r="S28" s="111" t="s">
        <v>85</v>
      </c>
      <c r="T28" s="108">
        <v>1040103</v>
      </c>
      <c r="U28" s="108">
        <v>1460</v>
      </c>
      <c r="V28" s="108">
        <v>2830</v>
      </c>
      <c r="W28" s="108">
        <v>2</v>
      </c>
      <c r="X28" s="113">
        <v>2016</v>
      </c>
      <c r="Y28" s="113">
        <v>146</v>
      </c>
      <c r="Z28" s="113">
        <v>0</v>
      </c>
      <c r="AA28" s="114" t="s">
        <v>92</v>
      </c>
      <c r="AB28" s="109" t="s">
        <v>114</v>
      </c>
      <c r="AC28" s="107">
        <f t="shared" si="1"/>
        <v>1</v>
      </c>
    </row>
    <row r="29" spans="1:29" ht="15">
      <c r="A29" s="108">
        <v>2016</v>
      </c>
      <c r="B29" s="108">
        <v>374</v>
      </c>
      <c r="C29" s="109" t="s">
        <v>87</v>
      </c>
      <c r="D29" s="150" t="s">
        <v>107</v>
      </c>
      <c r="E29" s="109" t="s">
        <v>108</v>
      </c>
      <c r="F29" s="111" t="s">
        <v>109</v>
      </c>
      <c r="G29" s="112">
        <v>130.56</v>
      </c>
      <c r="H29" s="112">
        <v>130.56</v>
      </c>
      <c r="I29" s="143" t="s">
        <v>80</v>
      </c>
      <c r="J29" s="112">
        <f t="shared" si="0"/>
        <v>0</v>
      </c>
      <c r="K29" s="151" t="s">
        <v>110</v>
      </c>
      <c r="L29" s="108">
        <v>2016</v>
      </c>
      <c r="M29" s="108">
        <v>5022</v>
      </c>
      <c r="N29" s="109" t="s">
        <v>111</v>
      </c>
      <c r="O29" s="111" t="s">
        <v>112</v>
      </c>
      <c r="P29" s="109" t="s">
        <v>113</v>
      </c>
      <c r="Q29" s="109" t="s">
        <v>113</v>
      </c>
      <c r="R29" s="108">
        <v>4</v>
      </c>
      <c r="S29" s="111" t="s">
        <v>85</v>
      </c>
      <c r="T29" s="108">
        <v>1040203</v>
      </c>
      <c r="U29" s="108">
        <v>1570</v>
      </c>
      <c r="V29" s="108">
        <v>2970</v>
      </c>
      <c r="W29" s="108">
        <v>2</v>
      </c>
      <c r="X29" s="113">
        <v>2016</v>
      </c>
      <c r="Y29" s="113">
        <v>147</v>
      </c>
      <c r="Z29" s="113">
        <v>0</v>
      </c>
      <c r="AA29" s="114" t="s">
        <v>92</v>
      </c>
      <c r="AB29" s="109" t="s">
        <v>114</v>
      </c>
      <c r="AC29" s="107">
        <f t="shared" si="1"/>
        <v>0</v>
      </c>
    </row>
    <row r="30" spans="1:29" ht="15">
      <c r="A30" s="108">
        <v>2016</v>
      </c>
      <c r="B30" s="108">
        <v>374</v>
      </c>
      <c r="C30" s="109" t="s">
        <v>87</v>
      </c>
      <c r="D30" s="150" t="s">
        <v>107</v>
      </c>
      <c r="E30" s="109" t="s">
        <v>108</v>
      </c>
      <c r="F30" s="111" t="s">
        <v>109</v>
      </c>
      <c r="G30" s="112">
        <v>39.13</v>
      </c>
      <c r="H30" s="112">
        <v>39.13</v>
      </c>
      <c r="I30" s="143" t="s">
        <v>80</v>
      </c>
      <c r="J30" s="112">
        <f t="shared" si="0"/>
        <v>0</v>
      </c>
      <c r="K30" s="151" t="s">
        <v>110</v>
      </c>
      <c r="L30" s="108">
        <v>2016</v>
      </c>
      <c r="M30" s="108">
        <v>5022</v>
      </c>
      <c r="N30" s="109" t="s">
        <v>111</v>
      </c>
      <c r="O30" s="111" t="s">
        <v>112</v>
      </c>
      <c r="P30" s="109" t="s">
        <v>113</v>
      </c>
      <c r="Q30" s="109" t="s">
        <v>113</v>
      </c>
      <c r="R30" s="108">
        <v>1</v>
      </c>
      <c r="S30" s="111" t="s">
        <v>102</v>
      </c>
      <c r="T30" s="108">
        <v>1010203</v>
      </c>
      <c r="U30" s="108">
        <v>140</v>
      </c>
      <c r="V30" s="108">
        <v>490</v>
      </c>
      <c r="W30" s="108">
        <v>1</v>
      </c>
      <c r="X30" s="113">
        <v>2016</v>
      </c>
      <c r="Y30" s="113">
        <v>145</v>
      </c>
      <c r="Z30" s="113">
        <v>0</v>
      </c>
      <c r="AA30" s="114" t="s">
        <v>92</v>
      </c>
      <c r="AB30" s="109" t="s">
        <v>114</v>
      </c>
      <c r="AC30" s="107">
        <f t="shared" si="1"/>
        <v>0</v>
      </c>
    </row>
    <row r="31" spans="1:29" ht="15">
      <c r="A31" s="108">
        <v>2016</v>
      </c>
      <c r="B31" s="108">
        <v>394</v>
      </c>
      <c r="C31" s="109" t="s">
        <v>94</v>
      </c>
      <c r="D31" s="150" t="s">
        <v>115</v>
      </c>
      <c r="E31" s="109" t="s">
        <v>116</v>
      </c>
      <c r="F31" s="111" t="s">
        <v>117</v>
      </c>
      <c r="G31" s="112">
        <v>55</v>
      </c>
      <c r="H31" s="112">
        <v>55</v>
      </c>
      <c r="I31" s="143" t="s">
        <v>80</v>
      </c>
      <c r="J31" s="112">
        <f t="shared" si="0"/>
        <v>0</v>
      </c>
      <c r="K31" s="151" t="s">
        <v>118</v>
      </c>
      <c r="L31" s="108">
        <v>2016</v>
      </c>
      <c r="M31" s="108">
        <v>5370</v>
      </c>
      <c r="N31" s="109" t="s">
        <v>119</v>
      </c>
      <c r="O31" s="111" t="s">
        <v>120</v>
      </c>
      <c r="P31" s="109" t="s">
        <v>121</v>
      </c>
      <c r="Q31" s="109" t="s">
        <v>122</v>
      </c>
      <c r="R31" s="108">
        <v>1</v>
      </c>
      <c r="S31" s="111" t="s">
        <v>102</v>
      </c>
      <c r="T31" s="108">
        <v>1010203</v>
      </c>
      <c r="U31" s="108">
        <v>140</v>
      </c>
      <c r="V31" s="108">
        <v>490</v>
      </c>
      <c r="W31" s="108">
        <v>1</v>
      </c>
      <c r="X31" s="113">
        <v>2016</v>
      </c>
      <c r="Y31" s="113">
        <v>344</v>
      </c>
      <c r="Z31" s="113">
        <v>0</v>
      </c>
      <c r="AA31" s="114" t="s">
        <v>123</v>
      </c>
      <c r="AB31" s="109" t="s">
        <v>124</v>
      </c>
      <c r="AC31" s="107">
        <f t="shared" si="1"/>
        <v>1</v>
      </c>
    </row>
    <row r="32" spans="1:29" ht="15">
      <c r="A32" s="108">
        <v>2016</v>
      </c>
      <c r="B32" s="108">
        <v>394</v>
      </c>
      <c r="C32" s="109" t="s">
        <v>94</v>
      </c>
      <c r="D32" s="150" t="s">
        <v>115</v>
      </c>
      <c r="E32" s="109" t="s">
        <v>116</v>
      </c>
      <c r="F32" s="111" t="s">
        <v>117</v>
      </c>
      <c r="G32" s="112">
        <v>250</v>
      </c>
      <c r="H32" s="112">
        <v>0</v>
      </c>
      <c r="I32" s="143" t="s">
        <v>80</v>
      </c>
      <c r="J32" s="112">
        <f t="shared" si="0"/>
        <v>250</v>
      </c>
      <c r="K32" s="151" t="s">
        <v>118</v>
      </c>
      <c r="L32" s="108">
        <v>2016</v>
      </c>
      <c r="M32" s="108">
        <v>5370</v>
      </c>
      <c r="N32" s="109" t="s">
        <v>119</v>
      </c>
      <c r="O32" s="111" t="s">
        <v>120</v>
      </c>
      <c r="P32" s="109" t="s">
        <v>121</v>
      </c>
      <c r="Q32" s="109" t="s">
        <v>122</v>
      </c>
      <c r="R32" s="108">
        <v>1</v>
      </c>
      <c r="S32" s="111" t="s">
        <v>102</v>
      </c>
      <c r="T32" s="108">
        <v>1010203</v>
      </c>
      <c r="U32" s="108">
        <v>140</v>
      </c>
      <c r="V32" s="108">
        <v>490</v>
      </c>
      <c r="W32" s="108">
        <v>1</v>
      </c>
      <c r="X32" s="113">
        <v>2016</v>
      </c>
      <c r="Y32" s="113">
        <v>344</v>
      </c>
      <c r="Z32" s="113">
        <v>0</v>
      </c>
      <c r="AA32" s="114" t="s">
        <v>123</v>
      </c>
      <c r="AB32" s="109" t="s">
        <v>124</v>
      </c>
      <c r="AC32" s="107">
        <f t="shared" si="1"/>
        <v>0</v>
      </c>
    </row>
    <row r="33" spans="1:29" ht="15">
      <c r="A33" s="108">
        <v>2016</v>
      </c>
      <c r="B33" s="108">
        <v>369</v>
      </c>
      <c r="C33" s="109" t="s">
        <v>87</v>
      </c>
      <c r="D33" s="150" t="s">
        <v>125</v>
      </c>
      <c r="E33" s="109" t="s">
        <v>126</v>
      </c>
      <c r="F33" s="111" t="s">
        <v>127</v>
      </c>
      <c r="G33" s="112">
        <v>29.98</v>
      </c>
      <c r="H33" s="112">
        <v>29.98</v>
      </c>
      <c r="I33" s="143" t="s">
        <v>80</v>
      </c>
      <c r="J33" s="112">
        <f t="shared" si="0"/>
        <v>0</v>
      </c>
      <c r="K33" s="151" t="s">
        <v>128</v>
      </c>
      <c r="L33" s="108">
        <v>2016</v>
      </c>
      <c r="M33" s="108">
        <v>4734</v>
      </c>
      <c r="N33" s="109" t="s">
        <v>129</v>
      </c>
      <c r="O33" s="111" t="s">
        <v>130</v>
      </c>
      <c r="P33" s="109" t="s">
        <v>131</v>
      </c>
      <c r="Q33" s="109" t="s">
        <v>131</v>
      </c>
      <c r="R33" s="108">
        <v>1</v>
      </c>
      <c r="S33" s="111" t="s">
        <v>102</v>
      </c>
      <c r="T33" s="108">
        <v>1010203</v>
      </c>
      <c r="U33" s="108">
        <v>140</v>
      </c>
      <c r="V33" s="108">
        <v>490</v>
      </c>
      <c r="W33" s="108">
        <v>1</v>
      </c>
      <c r="X33" s="113">
        <v>2016</v>
      </c>
      <c r="Y33" s="113">
        <v>113</v>
      </c>
      <c r="Z33" s="113">
        <v>0</v>
      </c>
      <c r="AA33" s="114" t="s">
        <v>92</v>
      </c>
      <c r="AB33" s="109" t="s">
        <v>132</v>
      </c>
      <c r="AC33" s="107" t="e">
        <f>IF(O33=#REF!,0,1)</f>
        <v>#REF!</v>
      </c>
    </row>
    <row r="34" spans="1:29" ht="15">
      <c r="A34" s="108">
        <v>2016</v>
      </c>
      <c r="B34" s="108">
        <v>369</v>
      </c>
      <c r="C34" s="109" t="s">
        <v>87</v>
      </c>
      <c r="D34" s="150" t="s">
        <v>125</v>
      </c>
      <c r="E34" s="109" t="s">
        <v>126</v>
      </c>
      <c r="F34" s="111" t="s">
        <v>127</v>
      </c>
      <c r="G34" s="112">
        <v>136.28</v>
      </c>
      <c r="H34" s="112">
        <v>0</v>
      </c>
      <c r="I34" s="143" t="s">
        <v>80</v>
      </c>
      <c r="J34" s="112">
        <f t="shared" si="0"/>
        <v>136.28</v>
      </c>
      <c r="K34" s="151" t="s">
        <v>128</v>
      </c>
      <c r="L34" s="108">
        <v>2016</v>
      </c>
      <c r="M34" s="108">
        <v>4734</v>
      </c>
      <c r="N34" s="109" t="s">
        <v>129</v>
      </c>
      <c r="O34" s="111" t="s">
        <v>130</v>
      </c>
      <c r="P34" s="109" t="s">
        <v>131</v>
      </c>
      <c r="Q34" s="109" t="s">
        <v>131</v>
      </c>
      <c r="R34" s="108">
        <v>1</v>
      </c>
      <c r="S34" s="111" t="s">
        <v>102</v>
      </c>
      <c r="T34" s="108">
        <v>1010203</v>
      </c>
      <c r="U34" s="108">
        <v>140</v>
      </c>
      <c r="V34" s="108">
        <v>490</v>
      </c>
      <c r="W34" s="108">
        <v>1</v>
      </c>
      <c r="X34" s="113">
        <v>2016</v>
      </c>
      <c r="Y34" s="113">
        <v>113</v>
      </c>
      <c r="Z34" s="113">
        <v>0</v>
      </c>
      <c r="AA34" s="114" t="s">
        <v>92</v>
      </c>
      <c r="AB34" s="109" t="s">
        <v>132</v>
      </c>
      <c r="AC34" s="107">
        <f t="shared" si="1"/>
        <v>0</v>
      </c>
    </row>
    <row r="35" spans="1:29" ht="15">
      <c r="A35" s="108">
        <v>2016</v>
      </c>
      <c r="B35" s="108">
        <v>370</v>
      </c>
      <c r="C35" s="109" t="s">
        <v>87</v>
      </c>
      <c r="D35" s="150" t="s">
        <v>133</v>
      </c>
      <c r="E35" s="109" t="s">
        <v>126</v>
      </c>
      <c r="F35" s="111" t="s">
        <v>134</v>
      </c>
      <c r="G35" s="112">
        <v>20.37</v>
      </c>
      <c r="H35" s="112">
        <v>20.37</v>
      </c>
      <c r="I35" s="143" t="s">
        <v>80</v>
      </c>
      <c r="J35" s="112">
        <f t="shared" si="0"/>
        <v>0</v>
      </c>
      <c r="K35" s="151" t="s">
        <v>128</v>
      </c>
      <c r="L35" s="108">
        <v>2016</v>
      </c>
      <c r="M35" s="108">
        <v>4735</v>
      </c>
      <c r="N35" s="109" t="s">
        <v>129</v>
      </c>
      <c r="O35" s="111" t="s">
        <v>130</v>
      </c>
      <c r="P35" s="109" t="s">
        <v>131</v>
      </c>
      <c r="Q35" s="109" t="s">
        <v>131</v>
      </c>
      <c r="R35" s="108">
        <v>1</v>
      </c>
      <c r="S35" s="111" t="s">
        <v>102</v>
      </c>
      <c r="T35" s="108">
        <v>1010203</v>
      </c>
      <c r="U35" s="108">
        <v>140</v>
      </c>
      <c r="V35" s="108">
        <v>490</v>
      </c>
      <c r="W35" s="108">
        <v>1</v>
      </c>
      <c r="X35" s="113">
        <v>2016</v>
      </c>
      <c r="Y35" s="113">
        <v>113</v>
      </c>
      <c r="Z35" s="113">
        <v>0</v>
      </c>
      <c r="AA35" s="114" t="s">
        <v>92</v>
      </c>
      <c r="AB35" s="109" t="s">
        <v>132</v>
      </c>
      <c r="AC35" s="107">
        <f t="shared" si="1"/>
        <v>0</v>
      </c>
    </row>
    <row r="36" spans="1:29" ht="15">
      <c r="A36" s="108">
        <v>2016</v>
      </c>
      <c r="B36" s="108">
        <v>370</v>
      </c>
      <c r="C36" s="109" t="s">
        <v>87</v>
      </c>
      <c r="D36" s="150" t="s">
        <v>133</v>
      </c>
      <c r="E36" s="109" t="s">
        <v>126</v>
      </c>
      <c r="F36" s="111" t="s">
        <v>134</v>
      </c>
      <c r="G36" s="112">
        <v>92.6</v>
      </c>
      <c r="H36" s="112">
        <v>0</v>
      </c>
      <c r="I36" s="143" t="s">
        <v>80</v>
      </c>
      <c r="J36" s="112">
        <f t="shared" si="0"/>
        <v>92.6</v>
      </c>
      <c r="K36" s="151" t="s">
        <v>128</v>
      </c>
      <c r="L36" s="108">
        <v>2016</v>
      </c>
      <c r="M36" s="108">
        <v>4735</v>
      </c>
      <c r="N36" s="109" t="s">
        <v>129</v>
      </c>
      <c r="O36" s="111" t="s">
        <v>130</v>
      </c>
      <c r="P36" s="109" t="s">
        <v>131</v>
      </c>
      <c r="Q36" s="109" t="s">
        <v>131</v>
      </c>
      <c r="R36" s="108">
        <v>1</v>
      </c>
      <c r="S36" s="111" t="s">
        <v>102</v>
      </c>
      <c r="T36" s="108">
        <v>1010203</v>
      </c>
      <c r="U36" s="108">
        <v>140</v>
      </c>
      <c r="V36" s="108">
        <v>490</v>
      </c>
      <c r="W36" s="108">
        <v>1</v>
      </c>
      <c r="X36" s="113">
        <v>2016</v>
      </c>
      <c r="Y36" s="113">
        <v>113</v>
      </c>
      <c r="Z36" s="113">
        <v>0</v>
      </c>
      <c r="AA36" s="114" t="s">
        <v>92</v>
      </c>
      <c r="AB36" s="109" t="s">
        <v>132</v>
      </c>
      <c r="AC36" s="107">
        <f t="shared" si="1"/>
        <v>0</v>
      </c>
    </row>
    <row r="37" spans="1:28" ht="15">
      <c r="A37" s="108"/>
      <c r="B37" s="108"/>
      <c r="C37" s="109"/>
      <c r="D37" s="150"/>
      <c r="E37" s="109"/>
      <c r="F37" s="152"/>
      <c r="G37" s="153"/>
      <c r="H37" s="112"/>
      <c r="I37" s="143"/>
      <c r="J37" s="112"/>
      <c r="K37" s="151"/>
      <c r="L37" s="108"/>
      <c r="M37" s="108"/>
      <c r="N37" s="109"/>
      <c r="O37" s="111"/>
      <c r="P37" s="109"/>
      <c r="Q37" s="109"/>
      <c r="R37" s="108"/>
      <c r="S37" s="111"/>
      <c r="T37" s="108"/>
      <c r="U37" s="108"/>
      <c r="V37" s="108"/>
      <c r="W37" s="108"/>
      <c r="X37" s="113"/>
      <c r="Y37" s="113"/>
      <c r="Z37" s="113"/>
      <c r="AA37" s="114"/>
      <c r="AB37" s="109"/>
    </row>
    <row r="38" spans="1:29" ht="15">
      <c r="A38" s="108"/>
      <c r="B38" s="108"/>
      <c r="C38" s="109"/>
      <c r="D38" s="150"/>
      <c r="E38" s="109"/>
      <c r="F38" s="154" t="s">
        <v>135</v>
      </c>
      <c r="G38" s="155">
        <f>SUM(G11:G36)</f>
        <v>4443.549999999999</v>
      </c>
      <c r="H38" s="112"/>
      <c r="I38" s="143"/>
      <c r="J38" s="112"/>
      <c r="K38" s="151"/>
      <c r="L38" s="108"/>
      <c r="M38" s="108"/>
      <c r="N38" s="109"/>
      <c r="O38" s="111"/>
      <c r="P38" s="109"/>
      <c r="Q38" s="109"/>
      <c r="R38" s="108"/>
      <c r="S38" s="111"/>
      <c r="T38" s="108"/>
      <c r="U38" s="108"/>
      <c r="V38" s="108"/>
      <c r="W38" s="108"/>
      <c r="X38" s="113"/>
      <c r="Y38" s="113"/>
      <c r="Z38" s="113"/>
      <c r="AA38" s="114"/>
      <c r="AB38" s="109"/>
      <c r="AC38" s="107" t="e">
        <f>SUM(AC11:AC36)</f>
        <v>#REF!</v>
      </c>
    </row>
    <row r="39" spans="3:28" ht="15">
      <c r="C39" s="107"/>
      <c r="D39" s="107"/>
      <c r="E39" s="107"/>
      <c r="F39" s="107"/>
      <c r="G39" s="107"/>
      <c r="H39" s="107"/>
      <c r="I39" s="107"/>
      <c r="J39" s="107"/>
      <c r="N39" s="107"/>
      <c r="O39" s="107"/>
      <c r="P39" s="107"/>
      <c r="Q39" s="107"/>
      <c r="S39" s="107"/>
      <c r="AB39" s="107"/>
    </row>
    <row r="40" spans="3:28" ht="15">
      <c r="C40" s="107"/>
      <c r="D40" s="107"/>
      <c r="E40" s="107"/>
      <c r="F40" s="107"/>
      <c r="G40" s="107"/>
      <c r="H40" s="107"/>
      <c r="I40" s="107"/>
      <c r="J40" s="107"/>
      <c r="N40" s="107"/>
      <c r="O40" s="107"/>
      <c r="P40" s="107"/>
      <c r="Q40" s="107"/>
      <c r="S40" s="107"/>
      <c r="AB40" s="107"/>
    </row>
    <row r="41" spans="3:28" ht="15">
      <c r="C41" s="107"/>
      <c r="D41" s="107"/>
      <c r="E41" s="107"/>
      <c r="F41" s="107"/>
      <c r="G41" s="107"/>
      <c r="H41" s="107"/>
      <c r="I41" s="107"/>
      <c r="J41" s="107"/>
      <c r="N41" s="107"/>
      <c r="O41" s="107"/>
      <c r="P41" s="107"/>
      <c r="Q41" s="107"/>
      <c r="S41" s="107"/>
      <c r="AB41" s="107"/>
    </row>
    <row r="42" spans="3:28" ht="15">
      <c r="C42" s="107"/>
      <c r="D42" s="107"/>
      <c r="E42" s="107"/>
      <c r="F42" s="107"/>
      <c r="G42" s="107"/>
      <c r="H42" s="107"/>
      <c r="I42" s="107"/>
      <c r="J42" s="107"/>
      <c r="N42" s="107"/>
      <c r="O42" s="107"/>
      <c r="P42" s="107"/>
      <c r="Q42" s="107"/>
      <c r="S42" s="107"/>
      <c r="AB42" s="107"/>
    </row>
    <row r="43" spans="3:28" ht="15">
      <c r="C43" s="107"/>
      <c r="D43" s="107"/>
      <c r="E43" s="107"/>
      <c r="F43" s="107"/>
      <c r="G43" s="107"/>
      <c r="H43" s="107"/>
      <c r="I43" s="107"/>
      <c r="J43" s="107"/>
      <c r="N43" s="107"/>
      <c r="O43" s="107"/>
      <c r="P43" s="107"/>
      <c r="Q43" s="107"/>
      <c r="S43" s="107"/>
      <c r="AB43" s="107"/>
    </row>
    <row r="44" spans="3:28" ht="15">
      <c r="C44" s="107"/>
      <c r="D44" s="107"/>
      <c r="E44" s="107"/>
      <c r="F44" s="107"/>
      <c r="G44" s="107"/>
      <c r="H44" s="107"/>
      <c r="I44" s="107"/>
      <c r="J44" s="107"/>
      <c r="N44" s="107"/>
      <c r="O44" s="107"/>
      <c r="P44" s="107"/>
      <c r="Q44" s="107"/>
      <c r="S44" s="107"/>
      <c r="AB44" s="107"/>
    </row>
    <row r="45" spans="3:28" ht="15">
      <c r="C45" s="107"/>
      <c r="D45" s="107"/>
      <c r="E45" s="107"/>
      <c r="F45" s="107"/>
      <c r="G45" s="107"/>
      <c r="H45" s="107"/>
      <c r="I45" s="107"/>
      <c r="J45" s="107"/>
      <c r="N45" s="107"/>
      <c r="O45" s="107"/>
      <c r="P45" s="107"/>
      <c r="Q45" s="107"/>
      <c r="S45" s="107"/>
      <c r="AB45" s="107"/>
    </row>
  </sheetData>
  <sheetProtection/>
  <mergeCells count="11">
    <mergeCell ref="O8:Q8"/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</mergeCells>
  <dataValidations count="1">
    <dataValidation type="list" allowBlank="1" showInputMessage="1" showErrorMessage="1" errorTitle="SCISSIONE PAGAMENTI" error="Selezionare 'NO' se il documento non è soggeto alla Scissione Pagamenti" sqref="I11:I38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anagrafe</cp:lastModifiedBy>
  <cp:lastPrinted>2015-01-23T09:39:52Z</cp:lastPrinted>
  <dcterms:created xsi:type="dcterms:W3CDTF">1996-11-05T10:16:36Z</dcterms:created>
  <dcterms:modified xsi:type="dcterms:W3CDTF">2017-07-26T09:21:51Z</dcterms:modified>
  <cp:category/>
  <cp:version/>
  <cp:contentType/>
  <cp:contentStatus/>
</cp:coreProperties>
</file>